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Arbela\"/>
    </mc:Choice>
  </mc:AlternateContent>
  <xr:revisionPtr revIDLastSave="0" documentId="8_{6254D1CB-61F7-4AD4-AF32-F9CB6BA52C78}" xr6:coauthVersionLast="47" xr6:coauthVersionMax="47" xr10:uidLastSave="{00000000-0000-0000-0000-000000000000}"/>
  <bookViews>
    <workbookView xWindow="-120" yWindow="-120" windowWidth="24240" windowHeight="13140" xr2:uid="{213630BE-8A8E-4511-9A56-C69FF0C33C48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I3" i="2"/>
  <c r="K3" i="2" s="1"/>
  <c r="I4" i="2"/>
  <c r="K4" i="2" s="1"/>
  <c r="D5" i="2"/>
  <c r="G5" i="2"/>
  <c r="J5" i="2"/>
  <c r="K2" i="2" l="1"/>
  <c r="I5" i="2"/>
  <c r="K6" i="2" s="1"/>
  <c r="K7" i="2" l="1"/>
</calcChain>
</file>

<file path=xl/sharedStrings.xml><?xml version="1.0" encoding="utf-8"?>
<sst xmlns="http://schemas.openxmlformats.org/spreadsheetml/2006/main" count="26" uniqueCount="22">
  <si>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</si>
  <si>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</si>
  <si>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</si>
  <si>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</si>
  <si>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</si>
  <si>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</si>
  <si>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</si>
  <si>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Land + Yard</t>
  </si>
  <si>
    <t>Bldg. Residual</t>
  </si>
  <si>
    <t>Cost Man. $</t>
  </si>
  <si>
    <t>E.C.F.</t>
  </si>
  <si>
    <t>003-004-300-0100-00</t>
  </si>
  <si>
    <t>8812 MURPHY LK RD W</t>
  </si>
  <si>
    <t>WD</t>
  </si>
  <si>
    <t>03-ARM'S LENGTH</t>
  </si>
  <si>
    <t>003-019-200-0100-00</t>
  </si>
  <si>
    <t>9061 REESE RD</t>
  </si>
  <si>
    <t>003-033-100-0100-00</t>
  </si>
  <si>
    <t>8517 ARBELA RD</t>
  </si>
  <si>
    <t>Totals:</t>
  </si>
  <si>
    <t>E.C.F. =&gt;</t>
  </si>
  <si>
    <t>Ave. E.C.F. 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</si>
</sst>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5" formatCode="mm/dd/yy"/>
    <numFmt numFmtId="166" formatCode="#0.000_);[Red]\(#0.000\)"/>
  </numFmts>
  <fonts count="3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 applyBorder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 applyBorder="1"/>
    <xf numFmtId="6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 applyBorder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 applyBorder="1"/>
    <xf numFmtId="166" fontId="2" fillId="3" borderId="2" xfId="0" applyNumberFormat="1" applyFont="1" applyFill="1" applyBorder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BF2CA8-B2C9-4560-801D-A2525D3B0FD6}">
  <dimension ref="A1:AJ7"/>
  <sheetViews>
    <sheetView tabSelected="1" workbookViewId="0">
      <selection activeCell="E13" sqref="E13"/>
    </sheetView>
  </sheetViews>
  <sheetFormatPr defaultRowHeight="15" x14ac:dyDescent="0.25"/>
  <cols>
    <col min="1" max="1" width="18.7109375" customWidth="1"/>
    <col min="2" max="2" width="21.5703125" customWidth="1"/>
    <col min="3" max="3" width="9.85546875" style="12" customWidth="1"/>
    <col min="4" max="4" width="12.5703125" style="7" customWidth="1"/>
    <col min="5" max="5" width="4.85546875" customWidth="1"/>
    <col min="6" max="6" width="17.140625" customWidth="1"/>
    <col min="7" max="7" width="13" style="7" customWidth="1"/>
    <col min="8" max="8" width="11.140625" style="7" customWidth="1"/>
    <col min="9" max="9" width="14.28515625" style="7" customWidth="1"/>
    <col min="10" max="10" width="11.7109375" style="7" customWidth="1"/>
    <col min="11" max="11" width="8" style="17" customWidth="1"/>
  </cols>
  <sheetData>
    <row r="1" spans="1:36" x14ac:dyDescent="0.25">
      <c r="A1" s="1" t="s">
        <v>0</v>
      </c>
      <c r="B1" s="1" t="s">
        <v>1</v>
      </c>
      <c r="C1" s="11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16" t="s">
        <v>10</v>
      </c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5">
      <c r="A2" t="s">
        <v>11</v>
      </c>
      <c r="B2" t="s">
        <v>12</v>
      </c>
      <c r="C2" s="12">
        <v>44419</v>
      </c>
      <c r="D2" s="7">
        <v>140000</v>
      </c>
      <c r="E2" t="s">
        <v>13</v>
      </c>
      <c r="F2" t="s">
        <v>14</v>
      </c>
      <c r="G2" s="7">
        <v>140000</v>
      </c>
      <c r="H2" s="7">
        <v>102411</v>
      </c>
      <c r="I2" s="7">
        <f>G2-H2</f>
        <v>37589</v>
      </c>
      <c r="J2" s="7">
        <v>68380.28125</v>
      </c>
      <c r="K2" s="17">
        <f>I2/J2</f>
        <v>0.54970525585546637</v>
      </c>
      <c r="AA2" s="2"/>
      <c r="AC2" s="2"/>
    </row>
    <row r="3" spans="1:36" x14ac:dyDescent="0.25">
      <c r="A3" t="s">
        <v>15</v>
      </c>
      <c r="B3" t="s">
        <v>16</v>
      </c>
      <c r="C3" s="12">
        <v>44987</v>
      </c>
      <c r="D3" s="7">
        <v>179000</v>
      </c>
      <c r="E3" t="s">
        <v>13</v>
      </c>
      <c r="F3" t="s">
        <v>14</v>
      </c>
      <c r="G3" s="7">
        <v>179000</v>
      </c>
      <c r="H3" s="7">
        <v>150789</v>
      </c>
      <c r="I3" s="7">
        <f>G3-H3</f>
        <v>28211</v>
      </c>
      <c r="J3" s="7">
        <v>110124.36561352308</v>
      </c>
      <c r="K3" s="17">
        <f>I3/J3</f>
        <v>0.25617400693144821</v>
      </c>
    </row>
    <row r="4" spans="1:36" ht="15.75" thickBot="1" x14ac:dyDescent="0.3">
      <c r="A4" t="s">
        <v>17</v>
      </c>
      <c r="B4" t="s">
        <v>18</v>
      </c>
      <c r="C4" s="12">
        <v>44603</v>
      </c>
      <c r="D4" s="7">
        <v>500000</v>
      </c>
      <c r="E4" t="s">
        <v>13</v>
      </c>
      <c r="F4" t="s">
        <v>14</v>
      </c>
      <c r="G4" s="7">
        <v>500000</v>
      </c>
      <c r="H4" s="7">
        <v>248354</v>
      </c>
      <c r="I4" s="7">
        <f>G4-H4</f>
        <v>251646</v>
      </c>
      <c r="J4" s="7">
        <v>160546.84621710528</v>
      </c>
      <c r="K4" s="17">
        <f>I4/J4</f>
        <v>1.5674303540021122</v>
      </c>
    </row>
    <row r="5" spans="1:36" ht="15.75" thickTop="1" x14ac:dyDescent="0.25">
      <c r="A5" s="3"/>
      <c r="B5" s="3"/>
      <c r="C5" s="13" t="s">
        <v>19</v>
      </c>
      <c r="D5" s="8">
        <f>+SUM(D2:D4)</f>
        <v>819000</v>
      </c>
      <c r="E5" s="3"/>
      <c r="F5" s="3"/>
      <c r="G5" s="8">
        <f>+SUM(G2:G4)</f>
        <v>819000</v>
      </c>
      <c r="H5" s="8"/>
      <c r="I5" s="8">
        <f>+SUM(I2:I4)</f>
        <v>317446</v>
      </c>
      <c r="J5" s="8">
        <f>+SUM(J2:J4)</f>
        <v>339051.49308062834</v>
      </c>
      <c r="K5" s="18"/>
    </row>
    <row r="6" spans="1:36" x14ac:dyDescent="0.25">
      <c r="A6" s="4"/>
      <c r="B6" s="4"/>
      <c r="C6" s="14"/>
      <c r="D6" s="9"/>
      <c r="E6" s="4"/>
      <c r="F6" s="4"/>
      <c r="G6" s="9"/>
      <c r="H6" s="9"/>
      <c r="I6" s="9"/>
      <c r="J6" s="9" t="s">
        <v>20</v>
      </c>
      <c r="K6" s="19">
        <f>I5/J5</f>
        <v>0.93627666144655375</v>
      </c>
    </row>
    <row r="7" spans="1:36" x14ac:dyDescent="0.25">
      <c r="A7" s="5"/>
      <c r="B7" s="5"/>
      <c r="C7" s="15"/>
      <c r="D7" s="10"/>
      <c r="E7" s="5"/>
      <c r="F7" s="5"/>
      <c r="G7" s="10"/>
      <c r="H7" s="10"/>
      <c r="I7" s="10"/>
      <c r="J7" s="10" t="s">
        <v>21</v>
      </c>
      <c r="K7" s="20">
        <f>AVERAGE(K2:K4)</f>
        <v>0.79110320559634228</v>
      </c>
    </row>
  </sheetData>
  <conditionalFormatting sqref="A2:K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6622FF-61A2-4E5E-861F-57AA9DA7DA2A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McArthur</dc:creator>
  <cp:lastModifiedBy>David McArthur</cp:lastModifiedBy>
  <dcterms:created xsi:type="dcterms:W3CDTF">2024-01-22T19:46:04Z</dcterms:created>
  <dcterms:modified xsi:type="dcterms:W3CDTF">2024-01-22T19:47:50Z</dcterms:modified>
</cp:coreProperties>
</file>